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21032_Cyklostezka Revnice - Srbsko_STU\3_Projekt\1_Data\STU\A_Pruvodni_zprava\"/>
    </mc:Choice>
  </mc:AlternateContent>
  <xr:revisionPtr revIDLastSave="0" documentId="13_ncr:1_{2DFEB9AD-E79F-4724-BAC5-FE4E1D317271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List1" sheetId="1" r:id="rId1"/>
  </sheets>
  <definedNames>
    <definedName name="_xlnm.Print_Area" localSheetId="0">List1!$B$2:$M$57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7" i="1" l="1"/>
  <c r="M56" i="1"/>
  <c r="M55" i="1"/>
  <c r="M54" i="1"/>
  <c r="M53" i="1"/>
  <c r="M47" i="1"/>
  <c r="M46" i="1"/>
  <c r="M45" i="1"/>
  <c r="M44" i="1"/>
  <c r="M43" i="1"/>
  <c r="M37" i="1"/>
  <c r="M31" i="1"/>
  <c r="M30" i="1"/>
  <c r="M29" i="1"/>
  <c r="M28" i="1"/>
  <c r="M25" i="1" l="1"/>
  <c r="M24" i="1"/>
  <c r="M23" i="1"/>
  <c r="M22" i="1"/>
  <c r="M21" i="1"/>
  <c r="M20" i="1"/>
  <c r="M15" i="1" l="1"/>
  <c r="M34" i="1"/>
  <c r="M17" i="1" l="1"/>
  <c r="M16" i="1"/>
  <c r="M14" i="1"/>
</calcChain>
</file>

<file path=xl/sharedStrings.xml><?xml version="1.0" encoding="utf-8"?>
<sst xmlns="http://schemas.openxmlformats.org/spreadsheetml/2006/main" count="195" uniqueCount="78">
  <si>
    <t>LEGENDA</t>
  </si>
  <si>
    <t>stezka</t>
  </si>
  <si>
    <t>MK</t>
  </si>
  <si>
    <t>novostavba stezky pro pěší/cyklisty</t>
  </si>
  <si>
    <t>stávající místní komunikace</t>
  </si>
  <si>
    <t>stávající stezky pro pěší/cyklisty</t>
  </si>
  <si>
    <t>číslo úseku</t>
  </si>
  <si>
    <t>komunikace</t>
  </si>
  <si>
    <t>z</t>
  </si>
  <si>
    <t>do</t>
  </si>
  <si>
    <t>stavební stav</t>
  </si>
  <si>
    <t>vlastnické vztahy</t>
  </si>
  <si>
    <t>doporučená opatření</t>
  </si>
  <si>
    <t>nezpevněný povrch</t>
  </si>
  <si>
    <t>novostavba stezky</t>
  </si>
  <si>
    <t>souk. a obec. pozemky, Pov. Vlt.</t>
  </si>
  <si>
    <t>zpevněný - dobrý</t>
  </si>
  <si>
    <t>svislé dopravní značení</t>
  </si>
  <si>
    <t>obecní pozemky</t>
  </si>
  <si>
    <t>PŘEHLEDNÁ TABULKA ÚSEKŮ</t>
  </si>
  <si>
    <r>
      <rPr>
        <i/>
        <u/>
        <sz val="10"/>
        <color theme="1"/>
        <rFont val="Calibri"/>
        <family val="2"/>
        <charset val="238"/>
        <scheme val="minor"/>
      </rPr>
      <t>staničení od</t>
    </r>
    <r>
      <rPr>
        <i/>
        <sz val="10"/>
        <color theme="1"/>
        <rFont val="Calibri"/>
        <family val="2"/>
        <charset val="238"/>
        <scheme val="minor"/>
      </rPr>
      <t xml:space="preserve"> [km]</t>
    </r>
  </si>
  <si>
    <r>
      <rPr>
        <i/>
        <u/>
        <sz val="10"/>
        <color theme="1"/>
        <rFont val="Calibri"/>
        <family val="2"/>
        <charset val="238"/>
        <scheme val="minor"/>
      </rPr>
      <t>staničení do</t>
    </r>
    <r>
      <rPr>
        <i/>
        <sz val="10"/>
        <color theme="1"/>
        <rFont val="Calibri"/>
        <family val="2"/>
        <charset val="238"/>
        <scheme val="minor"/>
      </rPr>
      <t xml:space="preserve"> [km]</t>
    </r>
  </si>
  <si>
    <r>
      <rPr>
        <i/>
        <u/>
        <sz val="10"/>
        <color theme="1"/>
        <rFont val="Calibri"/>
        <family val="2"/>
        <charset val="238"/>
        <scheme val="minor"/>
      </rPr>
      <t>délka</t>
    </r>
    <r>
      <rPr>
        <i/>
        <sz val="10"/>
        <color theme="1"/>
        <rFont val="Calibri"/>
        <family val="2"/>
        <charset val="238"/>
        <scheme val="minor"/>
      </rPr>
      <t xml:space="preserve"> [m]</t>
    </r>
  </si>
  <si>
    <r>
      <rPr>
        <i/>
        <u/>
        <sz val="10"/>
        <color theme="1"/>
        <rFont val="Calibri"/>
        <family val="2"/>
        <charset val="238"/>
        <scheme val="minor"/>
      </rPr>
      <t>investiční náklady</t>
    </r>
    <r>
      <rPr>
        <i/>
        <sz val="10"/>
        <color theme="1"/>
        <rFont val="Calibri"/>
        <family val="2"/>
        <charset val="238"/>
        <scheme val="minor"/>
      </rPr>
      <t xml:space="preserve"> [tis. Kč]</t>
    </r>
  </si>
  <si>
    <t>ŘEVNICE - ZADNÍ TŘEBAŇ, s využitím III/11517</t>
  </si>
  <si>
    <t>Řevnice</t>
  </si>
  <si>
    <t>ul. Na Stránce</t>
  </si>
  <si>
    <t>obec. pozemky, Pov. Vlt., SŽ</t>
  </si>
  <si>
    <t>Zadní Třebaň</t>
  </si>
  <si>
    <t>ul. K Ledolamu</t>
  </si>
  <si>
    <t>lávka přes Berounku</t>
  </si>
  <si>
    <t>HLÁSNÁ TŘEBAŇ, přes obec</t>
  </si>
  <si>
    <t>II/116</t>
  </si>
  <si>
    <t>Hlásná Třebaň</t>
  </si>
  <si>
    <t>ul. Karlštejnská</t>
  </si>
  <si>
    <t>obecní pozemky, Středočeský kraj</t>
  </si>
  <si>
    <t>souk. a obec. pozemky, SŽ, STČ kraj, Lesy ČR</t>
  </si>
  <si>
    <t>svislé a vodorovné dopravní značení, cyklopiktogramy</t>
  </si>
  <si>
    <t>HLÁSNÁ TŘEBAŇ - KARLŠTEJN, most</t>
  </si>
  <si>
    <t>Karlštejn</t>
  </si>
  <si>
    <t>souk. a obec. pozemky, STČ kraj, Pov. Vlt., ÚZSVM</t>
  </si>
  <si>
    <t>KARLŠTEJN, most - SRBSKO, cyklostezka</t>
  </si>
  <si>
    <t>Cyklostezka českých králů Srbsko - Karlštejn</t>
  </si>
  <si>
    <t>ALT. 1 - ŘEVNICE - ZADNÍ TŘEBAŇ, pravý břeh</t>
  </si>
  <si>
    <t>souk. a obec. pozemky, Pov. Vlt., SŽ</t>
  </si>
  <si>
    <t>ul. Pod Chybou</t>
  </si>
  <si>
    <t>obec. pozemky, Pov. Vlt.</t>
  </si>
  <si>
    <t>nová konstrukce</t>
  </si>
  <si>
    <t>Povodí Vltavy, Lesy ČR</t>
  </si>
  <si>
    <t>lávka</t>
  </si>
  <si>
    <t>Kemp Ostrov</t>
  </si>
  <si>
    <t>novostavba</t>
  </si>
  <si>
    <t>novostavba lávky</t>
  </si>
  <si>
    <t>soukromé pozemky, Pov. Vlt., Lesy ČR</t>
  </si>
  <si>
    <t>ul. Ostrov</t>
  </si>
  <si>
    <t>ALT. 2 - ŘEVNICE - HLÁSNÁ TŘEBAŇ, levý břeh</t>
  </si>
  <si>
    <t>souk. a obec. pozemky</t>
  </si>
  <si>
    <t>ul. Rovinská</t>
  </si>
  <si>
    <t>ALTERNATIVA</t>
  </si>
  <si>
    <t>ul. Ve Vejtrži</t>
  </si>
  <si>
    <t>soukromé pozemky, Pov. Vlt.</t>
  </si>
  <si>
    <t>soukromé pozemky, Pov. Vlt., SŽ</t>
  </si>
  <si>
    <t>II/xxx, III/xxxxx</t>
  </si>
  <si>
    <t>stávající silnice II. třídy a III. třídy</t>
  </si>
  <si>
    <t>souk. a obec. pozemky, Lesy ČR, SŽ</t>
  </si>
  <si>
    <t>silnice III/11516</t>
  </si>
  <si>
    <t>obecní pozemky, SŽ</t>
  </si>
  <si>
    <t>III/11516</t>
  </si>
  <si>
    <t>most přes Berounku</t>
  </si>
  <si>
    <t>obecní pozemky, Středočeský kraj, SŽ</t>
  </si>
  <si>
    <t>III/11516n</t>
  </si>
  <si>
    <t>Železniční stanice Karlštejn</t>
  </si>
  <si>
    <t>České dráhy</t>
  </si>
  <si>
    <t>obecní pozemky, České dráhy</t>
  </si>
  <si>
    <t>zpevněný - špatný</t>
  </si>
  <si>
    <t>obecní a soukromé pozemky</t>
  </si>
  <si>
    <t>soukromé pozemky, Povodí Vltavy</t>
  </si>
  <si>
    <t>soukromé pozemky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</si>
</sst>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1" xfId="0" applyNumberFormat="1" applyFont="1" applyBorder="1"/>
    <xf numFmtId="0" fontId="4" fillId="0" borderId="0" xfId="0" applyFont="1"/>
    <xf numFmtId="0" fontId="5" fillId="0" borderId="0" xfId="0" applyFont="1"/>
    <xf numFmtId="0" fontId="8" fillId="0" borderId="0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4" fillId="0" borderId="1" xfId="0" applyFont="1" applyBorder="1"/>
    <xf numFmtId="164" fontId="4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/>
    <xf numFmtId="0" fontId="9" fillId="0" borderId="0" xfId="0" applyFont="1"/>
    <xf numFmtId="0" fontId="9" fillId="0" borderId="1" xfId="0" applyFont="1" applyBorder="1"/>
    <xf numFmtId="164" fontId="9" fillId="0" borderId="1" xfId="0" applyNumberFormat="1" applyFont="1" applyBorder="1"/>
    <xf numFmtId="3" fontId="9" fillId="0" borderId="1" xfId="0" applyNumberFormat="1" applyFont="1" applyBorder="1"/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6" fillId="0" borderId="0" xfId="0" applyFont="1"/>
    <xf numFmtId="0" fontId="8" fillId="0" borderId="0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11" fillId="0" borderId="0" xfId="0" applyFont="1"/>
    <xf numFmtId="0" fontId="1" fillId="0" borderId="2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R57"/>
  <sheetViews>
    <sheetView tabSelected="1" zoomScale="85" zoomScaleNormal="85" workbookViewId="0">
      <selection activeCell="N24" sqref="N24"/>
    </sheetView>
  </sheetViews>
  <sheetFormatPr defaultRowHeight="15" x14ac:dyDescent="0.25"/>
  <cols>
    <col min="2" max="2" width="5.42578125" customWidth="1"/>
    <col min="3" max="4" width="11.42578125" customWidth="1"/>
    <col min="5" max="5" width="6.42578125" customWidth="1"/>
    <col min="6" max="6" width="2.85546875" customWidth="1"/>
    <col min="7" max="7" width="12.7109375" style="2" customWidth="1"/>
    <col min="8" max="8" width="18.5703125" style="2" customWidth="1"/>
    <col min="9" max="9" width="21.42578125" style="2" customWidth="1"/>
    <col min="10" max="10" width="18.5703125" style="1" bestFit="1" customWidth="1"/>
    <col min="11" max="11" width="32.85546875" style="1" customWidth="1"/>
    <col min="12" max="12" width="36" style="1" customWidth="1"/>
    <col min="13" max="13" width="15.7109375" style="1" customWidth="1"/>
  </cols>
  <sheetData>
    <row r="2" spans="2:13" ht="18.75" x14ac:dyDescent="0.3">
      <c r="B2" s="38" t="s">
        <v>19</v>
      </c>
      <c r="C2" s="38"/>
      <c r="D2" s="38"/>
      <c r="E2" s="38"/>
    </row>
    <row r="4" spans="2:13" x14ac:dyDescent="0.25">
      <c r="B4" s="39" t="s">
        <v>0</v>
      </c>
      <c r="C4" s="39"/>
    </row>
    <row r="5" spans="2:13" x14ac:dyDescent="0.25">
      <c r="C5" s="3" t="s">
        <v>1</v>
      </c>
      <c r="E5" s="3" t="s">
        <v>3</v>
      </c>
      <c r="F5" s="3"/>
      <c r="G5" s="4"/>
    </row>
    <row r="6" spans="2:13" x14ac:dyDescent="0.25">
      <c r="C6" s="6" t="s">
        <v>2</v>
      </c>
      <c r="E6" s="6" t="s">
        <v>4</v>
      </c>
    </row>
    <row r="7" spans="2:13" x14ac:dyDescent="0.25">
      <c r="C7" s="7" t="s">
        <v>1</v>
      </c>
      <c r="E7" s="7" t="s">
        <v>5</v>
      </c>
    </row>
    <row r="8" spans="2:13" x14ac:dyDescent="0.25">
      <c r="C8" s="23" t="s">
        <v>62</v>
      </c>
      <c r="E8" s="23" t="s">
        <v>63</v>
      </c>
    </row>
    <row r="10" spans="2:13" ht="13.5" customHeight="1" x14ac:dyDescent="0.25">
      <c r="B10" s="32" t="s">
        <v>6</v>
      </c>
      <c r="C10" s="40" t="s">
        <v>20</v>
      </c>
      <c r="D10" s="40" t="s">
        <v>21</v>
      </c>
      <c r="E10" s="40" t="s">
        <v>22</v>
      </c>
      <c r="F10" s="8"/>
      <c r="G10" s="32" t="s">
        <v>7</v>
      </c>
      <c r="H10" s="32" t="s">
        <v>8</v>
      </c>
      <c r="I10" s="32" t="s">
        <v>9</v>
      </c>
      <c r="J10" s="35" t="s">
        <v>10</v>
      </c>
      <c r="K10" s="35" t="s">
        <v>11</v>
      </c>
      <c r="L10" s="35" t="s">
        <v>12</v>
      </c>
      <c r="M10" s="37" t="s">
        <v>23</v>
      </c>
    </row>
    <row r="11" spans="2:13" ht="13.5" customHeight="1" x14ac:dyDescent="0.25">
      <c r="B11" s="33"/>
      <c r="C11" s="41"/>
      <c r="D11" s="41"/>
      <c r="E11" s="41"/>
      <c r="F11" s="9"/>
      <c r="G11" s="33"/>
      <c r="H11" s="33"/>
      <c r="I11" s="33"/>
      <c r="J11" s="36"/>
      <c r="K11" s="36"/>
      <c r="L11" s="36"/>
      <c r="M11" s="36"/>
    </row>
    <row r="13" spans="2:13" ht="15.75" x14ac:dyDescent="0.25">
      <c r="B13" s="31" t="s">
        <v>24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2:13" ht="30" customHeight="1" x14ac:dyDescent="0.25">
      <c r="B14" s="10">
        <v>1</v>
      </c>
      <c r="C14" s="11">
        <v>0</v>
      </c>
      <c r="D14" s="11">
        <v>0.371</v>
      </c>
      <c r="E14" s="12">
        <v>371</v>
      </c>
      <c r="F14" s="10"/>
      <c r="G14" s="13" t="s">
        <v>2</v>
      </c>
      <c r="H14" s="13" t="s">
        <v>25</v>
      </c>
      <c r="I14" s="13" t="s">
        <v>26</v>
      </c>
      <c r="J14" s="14" t="s">
        <v>16</v>
      </c>
      <c r="K14" s="15" t="s">
        <v>27</v>
      </c>
      <c r="L14" s="14" t="s">
        <v>17</v>
      </c>
      <c r="M14" s="16">
        <f>E14*27/1000</f>
        <v>10.016999999999999</v>
      </c>
    </row>
    <row r="15" spans="2:13" s="3" customFormat="1" ht="30" x14ac:dyDescent="0.25">
      <c r="B15" s="17">
        <v>2</v>
      </c>
      <c r="C15" s="22">
        <v>0.371</v>
      </c>
      <c r="D15" s="22">
        <v>1.77</v>
      </c>
      <c r="E15" s="5">
        <v>1399</v>
      </c>
      <c r="F15" s="17"/>
      <c r="G15" s="18" t="s">
        <v>1</v>
      </c>
      <c r="H15" s="18" t="s">
        <v>25</v>
      </c>
      <c r="I15" s="18" t="s">
        <v>28</v>
      </c>
      <c r="J15" s="19" t="s">
        <v>13</v>
      </c>
      <c r="K15" s="20" t="s">
        <v>36</v>
      </c>
      <c r="L15" s="19" t="s">
        <v>14</v>
      </c>
      <c r="M15" s="21">
        <f>47935</f>
        <v>47935</v>
      </c>
    </row>
    <row r="16" spans="2:13" ht="30" customHeight="1" x14ac:dyDescent="0.25">
      <c r="B16" s="10">
        <v>3</v>
      </c>
      <c r="C16" s="11">
        <v>1.77</v>
      </c>
      <c r="D16" s="11">
        <v>1.9510000000000001</v>
      </c>
      <c r="E16" s="12">
        <v>181</v>
      </c>
      <c r="F16" s="10"/>
      <c r="G16" s="13" t="s">
        <v>2</v>
      </c>
      <c r="H16" s="13" t="s">
        <v>28</v>
      </c>
      <c r="I16" s="13" t="s">
        <v>29</v>
      </c>
      <c r="J16" s="14" t="s">
        <v>16</v>
      </c>
      <c r="K16" s="15" t="s">
        <v>18</v>
      </c>
      <c r="L16" s="14" t="s">
        <v>17</v>
      </c>
      <c r="M16" s="16">
        <f>E16*27/1000</f>
        <v>4.8869999999999996</v>
      </c>
    </row>
    <row r="17" spans="2:18" s="3" customFormat="1" ht="30" customHeight="1" x14ac:dyDescent="0.25">
      <c r="B17" s="17">
        <v>4</v>
      </c>
      <c r="C17" s="22">
        <v>1.9510000000000001</v>
      </c>
      <c r="D17" s="22">
        <v>2.4209999999999998</v>
      </c>
      <c r="E17" s="5">
        <v>470</v>
      </c>
      <c r="F17" s="17"/>
      <c r="G17" s="18" t="s">
        <v>1</v>
      </c>
      <c r="H17" s="18" t="s">
        <v>28</v>
      </c>
      <c r="I17" s="18" t="s">
        <v>30</v>
      </c>
      <c r="J17" s="19" t="s">
        <v>13</v>
      </c>
      <c r="K17" s="20" t="s">
        <v>15</v>
      </c>
      <c r="L17" s="19" t="s">
        <v>14</v>
      </c>
      <c r="M17" s="21">
        <f>E17*7.12</f>
        <v>3346.4</v>
      </c>
    </row>
    <row r="19" spans="2:18" ht="15" customHeight="1" x14ac:dyDescent="0.25">
      <c r="B19" s="34" t="s">
        <v>43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2:18" s="3" customFormat="1" ht="30" customHeight="1" x14ac:dyDescent="0.25">
      <c r="B20" s="17">
        <v>1</v>
      </c>
      <c r="C20" s="22">
        <v>0</v>
      </c>
      <c r="D20" s="22">
        <v>0.80300000000000005</v>
      </c>
      <c r="E20" s="5">
        <v>803</v>
      </c>
      <c r="F20" s="17"/>
      <c r="G20" s="18" t="s">
        <v>1</v>
      </c>
      <c r="H20" s="18" t="s">
        <v>25</v>
      </c>
      <c r="I20" s="18" t="s">
        <v>28</v>
      </c>
      <c r="J20" s="19" t="s">
        <v>13</v>
      </c>
      <c r="K20" s="20" t="s">
        <v>44</v>
      </c>
      <c r="L20" s="19" t="s">
        <v>14</v>
      </c>
      <c r="M20" s="21">
        <f>E20*7.12</f>
        <v>5717.36</v>
      </c>
    </row>
    <row r="21" spans="2:18" ht="30" customHeight="1" x14ac:dyDescent="0.25">
      <c r="B21" s="10">
        <v>2</v>
      </c>
      <c r="C21" s="11">
        <v>0.80300000000000005</v>
      </c>
      <c r="D21" s="11">
        <v>1.4339999999999999</v>
      </c>
      <c r="E21" s="12">
        <v>631</v>
      </c>
      <c r="F21" s="10"/>
      <c r="G21" s="13" t="s">
        <v>2</v>
      </c>
      <c r="H21" s="13" t="s">
        <v>28</v>
      </c>
      <c r="I21" s="13" t="s">
        <v>45</v>
      </c>
      <c r="J21" s="14" t="s">
        <v>13</v>
      </c>
      <c r="K21" s="15" t="s">
        <v>46</v>
      </c>
      <c r="L21" s="14" t="s">
        <v>47</v>
      </c>
      <c r="M21" s="16">
        <f>E21*7.12</f>
        <v>4492.72</v>
      </c>
    </row>
    <row r="22" spans="2:18" s="3" customFormat="1" ht="30" customHeight="1" x14ac:dyDescent="0.25">
      <c r="B22" s="17">
        <v>3</v>
      </c>
      <c r="C22" s="22">
        <v>1.4339999999999999</v>
      </c>
      <c r="D22" s="22">
        <v>1.47</v>
      </c>
      <c r="E22" s="5">
        <v>36</v>
      </c>
      <c r="F22" s="17"/>
      <c r="G22" s="18" t="s">
        <v>1</v>
      </c>
      <c r="H22" s="18" t="s">
        <v>28</v>
      </c>
      <c r="I22" s="18" t="s">
        <v>30</v>
      </c>
      <c r="J22" s="19" t="s">
        <v>13</v>
      </c>
      <c r="K22" s="20" t="s">
        <v>48</v>
      </c>
      <c r="L22" s="19" t="s">
        <v>14</v>
      </c>
      <c r="M22" s="21">
        <f>E22*7.12</f>
        <v>256.32</v>
      </c>
      <c r="R22" s="42"/>
    </row>
    <row r="23" spans="2:18" s="3" customFormat="1" ht="30" customHeight="1" x14ac:dyDescent="0.25">
      <c r="B23" s="17">
        <v>4</v>
      </c>
      <c r="C23" s="22">
        <v>1.47</v>
      </c>
      <c r="D23" s="22">
        <v>1.502</v>
      </c>
      <c r="E23" s="5">
        <v>32</v>
      </c>
      <c r="F23" s="17"/>
      <c r="G23" s="18" t="s">
        <v>49</v>
      </c>
      <c r="H23" s="18" t="s">
        <v>28</v>
      </c>
      <c r="I23" s="18" t="s">
        <v>50</v>
      </c>
      <c r="J23" s="19" t="s">
        <v>51</v>
      </c>
      <c r="K23" s="20" t="s">
        <v>53</v>
      </c>
      <c r="L23" s="19" t="s">
        <v>52</v>
      </c>
      <c r="M23" s="21">
        <f>E23*198.8635</f>
        <v>6363.6319999999996</v>
      </c>
      <c r="R23" s="42"/>
    </row>
    <row r="24" spans="2:18" s="3" customFormat="1" ht="30" customHeight="1" x14ac:dyDescent="0.25">
      <c r="B24" s="17">
        <v>5</v>
      </c>
      <c r="C24" s="22">
        <v>1.502</v>
      </c>
      <c r="D24" s="22">
        <v>1.9810000000000001</v>
      </c>
      <c r="E24" s="5">
        <v>479</v>
      </c>
      <c r="F24" s="17"/>
      <c r="G24" s="18" t="s">
        <v>1</v>
      </c>
      <c r="H24" s="18" t="s">
        <v>50</v>
      </c>
      <c r="I24" s="18" t="s">
        <v>54</v>
      </c>
      <c r="J24" s="19" t="s">
        <v>13</v>
      </c>
      <c r="K24" s="20" t="s">
        <v>60</v>
      </c>
      <c r="L24" s="19" t="s">
        <v>14</v>
      </c>
      <c r="M24" s="21">
        <f>E24*7.12</f>
        <v>3410.48</v>
      </c>
      <c r="R24" s="42"/>
    </row>
    <row r="25" spans="2:18" ht="30" customHeight="1" x14ac:dyDescent="0.25">
      <c r="B25" s="10">
        <v>6</v>
      </c>
      <c r="C25" s="11">
        <v>1.9810000000000001</v>
      </c>
      <c r="D25" s="11">
        <v>2.044</v>
      </c>
      <c r="E25" s="12">
        <v>63</v>
      </c>
      <c r="F25" s="10"/>
      <c r="G25" s="13" t="s">
        <v>2</v>
      </c>
      <c r="H25" s="13" t="s">
        <v>50</v>
      </c>
      <c r="I25" s="13" t="s">
        <v>29</v>
      </c>
      <c r="J25" s="14" t="s">
        <v>16</v>
      </c>
      <c r="K25" s="15" t="s">
        <v>15</v>
      </c>
      <c r="L25" s="14" t="s">
        <v>17</v>
      </c>
      <c r="M25" s="16">
        <f>E25*27/1000</f>
        <v>1.7010000000000001</v>
      </c>
    </row>
    <row r="27" spans="2:18" ht="15" customHeight="1" x14ac:dyDescent="0.25">
      <c r="B27" s="34" t="s">
        <v>55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</row>
    <row r="28" spans="2:18" ht="30" customHeight="1" x14ac:dyDescent="0.25">
      <c r="B28" s="10">
        <v>1</v>
      </c>
      <c r="C28" s="11">
        <v>0</v>
      </c>
      <c r="D28" s="11">
        <v>0.13900000000000001</v>
      </c>
      <c r="E28" s="12">
        <v>139</v>
      </c>
      <c r="F28" s="10"/>
      <c r="G28" s="13" t="s">
        <v>2</v>
      </c>
      <c r="H28" s="13" t="s">
        <v>25</v>
      </c>
      <c r="I28" s="13" t="s">
        <v>34</v>
      </c>
      <c r="J28" s="14" t="s">
        <v>16</v>
      </c>
      <c r="K28" s="15" t="s">
        <v>44</v>
      </c>
      <c r="L28" s="14" t="s">
        <v>17</v>
      </c>
      <c r="M28" s="16">
        <f>E28*27/1000</f>
        <v>3.7530000000000001</v>
      </c>
    </row>
    <row r="29" spans="2:18" ht="30" customHeight="1" x14ac:dyDescent="0.25">
      <c r="B29" s="10">
        <v>2</v>
      </c>
      <c r="C29" s="11">
        <v>0.13900000000000001</v>
      </c>
      <c r="D29" s="11">
        <v>0.90400000000000003</v>
      </c>
      <c r="E29" s="12">
        <v>765</v>
      </c>
      <c r="F29" s="10"/>
      <c r="G29" s="13" t="s">
        <v>2</v>
      </c>
      <c r="H29" s="13" t="s">
        <v>25</v>
      </c>
      <c r="I29" s="13" t="s">
        <v>34</v>
      </c>
      <c r="J29" s="14" t="s">
        <v>16</v>
      </c>
      <c r="K29" s="15" t="s">
        <v>56</v>
      </c>
      <c r="L29" s="14" t="s">
        <v>17</v>
      </c>
      <c r="M29" s="16">
        <f>E29*27/1000</f>
        <v>20.655000000000001</v>
      </c>
    </row>
    <row r="30" spans="2:18" s="3" customFormat="1" ht="30" customHeight="1" x14ac:dyDescent="0.25">
      <c r="B30" s="17">
        <v>3</v>
      </c>
      <c r="C30" s="22">
        <v>0.90400000000000003</v>
      </c>
      <c r="D30" s="22">
        <v>2.395</v>
      </c>
      <c r="E30" s="5">
        <v>1491</v>
      </c>
      <c r="F30" s="17"/>
      <c r="G30" s="18" t="s">
        <v>1</v>
      </c>
      <c r="H30" s="18" t="s">
        <v>25</v>
      </c>
      <c r="I30" s="18" t="s">
        <v>33</v>
      </c>
      <c r="J30" s="19" t="s">
        <v>13</v>
      </c>
      <c r="K30" s="20" t="s">
        <v>15</v>
      </c>
      <c r="L30" s="19" t="s">
        <v>14</v>
      </c>
      <c r="M30" s="21">
        <f>E30*7.12</f>
        <v>10615.92</v>
      </c>
      <c r="R30" s="42"/>
    </row>
    <row r="31" spans="2:18" ht="30" x14ac:dyDescent="0.25">
      <c r="B31" s="24">
        <v>4</v>
      </c>
      <c r="C31" s="25">
        <v>2.395</v>
      </c>
      <c r="D31" s="25">
        <v>2.63</v>
      </c>
      <c r="E31" s="26">
        <v>235</v>
      </c>
      <c r="F31" s="24"/>
      <c r="G31" s="27" t="s">
        <v>32</v>
      </c>
      <c r="H31" s="27" t="s">
        <v>33</v>
      </c>
      <c r="I31" s="27" t="s">
        <v>57</v>
      </c>
      <c r="J31" s="28" t="s">
        <v>16</v>
      </c>
      <c r="K31" s="29" t="s">
        <v>18</v>
      </c>
      <c r="L31" s="29" t="s">
        <v>37</v>
      </c>
      <c r="M31" s="30">
        <f>E31*0.1</f>
        <v>23.5</v>
      </c>
    </row>
    <row r="33" spans="2:18" ht="15.75" x14ac:dyDescent="0.25">
      <c r="B33" s="31" t="s">
        <v>31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2:18" ht="30" x14ac:dyDescent="0.25">
      <c r="B34" s="24">
        <v>1</v>
      </c>
      <c r="C34" s="25">
        <v>0</v>
      </c>
      <c r="D34" s="25">
        <v>1.208</v>
      </c>
      <c r="E34" s="26">
        <v>1208</v>
      </c>
      <c r="F34" s="24"/>
      <c r="G34" s="27" t="s">
        <v>32</v>
      </c>
      <c r="H34" s="27" t="s">
        <v>33</v>
      </c>
      <c r="I34" s="27" t="s">
        <v>34</v>
      </c>
      <c r="J34" s="28" t="s">
        <v>16</v>
      </c>
      <c r="K34" s="29" t="s">
        <v>35</v>
      </c>
      <c r="L34" s="29" t="s">
        <v>37</v>
      </c>
      <c r="M34" s="30">
        <f>E34*0.1</f>
        <v>120.80000000000001</v>
      </c>
    </row>
    <row r="36" spans="2:18" x14ac:dyDescent="0.25">
      <c r="B36" s="34" t="s">
        <v>58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</row>
    <row r="37" spans="2:18" ht="30" customHeight="1" x14ac:dyDescent="0.25">
      <c r="B37" s="10">
        <v>1</v>
      </c>
      <c r="C37" s="11">
        <v>0</v>
      </c>
      <c r="D37" s="11">
        <v>1.6819999999999999</v>
      </c>
      <c r="E37" s="12">
        <v>1682</v>
      </c>
      <c r="F37" s="10"/>
      <c r="G37" s="13" t="s">
        <v>2</v>
      </c>
      <c r="H37" s="13" t="s">
        <v>33</v>
      </c>
      <c r="I37" s="13" t="s">
        <v>59</v>
      </c>
      <c r="J37" s="14" t="s">
        <v>16</v>
      </c>
      <c r="K37" s="15" t="s">
        <v>18</v>
      </c>
      <c r="L37" s="14" t="s">
        <v>17</v>
      </c>
      <c r="M37" s="16">
        <f>E37*27/1000</f>
        <v>45.414000000000001</v>
      </c>
    </row>
    <row r="39" spans="2:18" ht="15.75" x14ac:dyDescent="0.25">
      <c r="B39" s="31" t="s">
        <v>38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0" spans="2:18" ht="30" x14ac:dyDescent="0.25">
      <c r="B40" s="17">
        <v>1</v>
      </c>
      <c r="C40" s="22">
        <v>0</v>
      </c>
      <c r="D40" s="22">
        <v>1.365</v>
      </c>
      <c r="E40" s="5">
        <v>1365</v>
      </c>
      <c r="F40" s="17"/>
      <c r="G40" s="18" t="s">
        <v>1</v>
      </c>
      <c r="H40" s="18" t="s">
        <v>33</v>
      </c>
      <c r="I40" s="18" t="s">
        <v>39</v>
      </c>
      <c r="J40" s="19" t="s">
        <v>13</v>
      </c>
      <c r="K40" s="20" t="s">
        <v>40</v>
      </c>
      <c r="L40" s="19" t="s">
        <v>14</v>
      </c>
      <c r="M40" s="21">
        <v>61016</v>
      </c>
    </row>
    <row r="42" spans="2:18" x14ac:dyDescent="0.25">
      <c r="B42" s="34" t="s">
        <v>58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</row>
    <row r="43" spans="2:18" s="3" customFormat="1" ht="30" customHeight="1" x14ac:dyDescent="0.25">
      <c r="B43" s="17">
        <v>1</v>
      </c>
      <c r="C43" s="22">
        <v>0</v>
      </c>
      <c r="D43" s="22">
        <v>0.05</v>
      </c>
      <c r="E43" s="5">
        <v>50</v>
      </c>
      <c r="F43" s="17"/>
      <c r="G43" s="18" t="s">
        <v>1</v>
      </c>
      <c r="H43" s="18" t="s">
        <v>33</v>
      </c>
      <c r="I43" s="18" t="s">
        <v>30</v>
      </c>
      <c r="J43" s="19" t="s">
        <v>13</v>
      </c>
      <c r="K43" s="20" t="s">
        <v>15</v>
      </c>
      <c r="L43" s="19" t="s">
        <v>14</v>
      </c>
      <c r="M43" s="21">
        <f>E43*7.12</f>
        <v>356</v>
      </c>
      <c r="R43" s="42"/>
    </row>
    <row r="44" spans="2:18" s="3" customFormat="1" ht="30" customHeight="1" x14ac:dyDescent="0.25">
      <c r="B44" s="17">
        <v>2</v>
      </c>
      <c r="C44" s="22">
        <v>0.05</v>
      </c>
      <c r="D44" s="22">
        <v>0.21</v>
      </c>
      <c r="E44" s="5">
        <v>160</v>
      </c>
      <c r="F44" s="17"/>
      <c r="G44" s="18" t="s">
        <v>49</v>
      </c>
      <c r="H44" s="18" t="s">
        <v>33</v>
      </c>
      <c r="I44" s="18" t="s">
        <v>39</v>
      </c>
      <c r="J44" s="19" t="s">
        <v>51</v>
      </c>
      <c r="K44" s="20" t="s">
        <v>61</v>
      </c>
      <c r="L44" s="19" t="s">
        <v>52</v>
      </c>
      <c r="M44" s="21">
        <f>E44*198.8635</f>
        <v>31818.159999999996</v>
      </c>
      <c r="R44" s="42"/>
    </row>
    <row r="45" spans="2:18" s="3" customFormat="1" ht="30" customHeight="1" x14ac:dyDescent="0.25">
      <c r="B45" s="17">
        <v>3</v>
      </c>
      <c r="C45" s="22">
        <v>0.21</v>
      </c>
      <c r="D45" s="22">
        <v>0.61599999999999999</v>
      </c>
      <c r="E45" s="5">
        <v>406</v>
      </c>
      <c r="F45" s="17"/>
      <c r="G45" s="18" t="s">
        <v>1</v>
      </c>
      <c r="H45" s="18" t="s">
        <v>39</v>
      </c>
      <c r="I45" s="18"/>
      <c r="J45" s="19" t="s">
        <v>13</v>
      </c>
      <c r="K45" s="20" t="s">
        <v>64</v>
      </c>
      <c r="L45" s="19" t="s">
        <v>14</v>
      </c>
      <c r="M45" s="21">
        <f>E45*7.12</f>
        <v>2890.7200000000003</v>
      </c>
      <c r="R45" s="42"/>
    </row>
    <row r="46" spans="2:18" ht="30" customHeight="1" x14ac:dyDescent="0.25">
      <c r="B46" s="10">
        <v>4</v>
      </c>
      <c r="C46" s="11">
        <v>0.61599999999999999</v>
      </c>
      <c r="D46" s="11">
        <v>1.018</v>
      </c>
      <c r="E46" s="12">
        <v>402</v>
      </c>
      <c r="F46" s="10"/>
      <c r="G46" s="13" t="s">
        <v>2</v>
      </c>
      <c r="H46" s="13" t="s">
        <v>39</v>
      </c>
      <c r="I46" s="13" t="s">
        <v>65</v>
      </c>
      <c r="J46" s="14" t="s">
        <v>16</v>
      </c>
      <c r="K46" s="15" t="s">
        <v>66</v>
      </c>
      <c r="L46" s="14" t="s">
        <v>17</v>
      </c>
      <c r="M46" s="16">
        <f>E46*27/1000</f>
        <v>10.853999999999999</v>
      </c>
    </row>
    <row r="47" spans="2:18" ht="30" x14ac:dyDescent="0.25">
      <c r="B47" s="24">
        <v>5</v>
      </c>
      <c r="C47" s="25">
        <v>1.018</v>
      </c>
      <c r="D47" s="25">
        <v>1.425</v>
      </c>
      <c r="E47" s="26">
        <v>407</v>
      </c>
      <c r="F47" s="24"/>
      <c r="G47" s="27" t="s">
        <v>67</v>
      </c>
      <c r="H47" s="27" t="s">
        <v>39</v>
      </c>
      <c r="I47" s="27" t="s">
        <v>68</v>
      </c>
      <c r="J47" s="28" t="s">
        <v>16</v>
      </c>
      <c r="K47" s="29" t="s">
        <v>69</v>
      </c>
      <c r="L47" s="29" t="s">
        <v>17</v>
      </c>
      <c r="M47" s="30">
        <f>E47*27/1000</f>
        <v>10.989000000000001</v>
      </c>
    </row>
    <row r="49" spans="2:18" ht="15.75" x14ac:dyDescent="0.25">
      <c r="B49" s="31" t="s">
        <v>41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</row>
    <row r="50" spans="2:18" s="3" customFormat="1" ht="30" customHeight="1" x14ac:dyDescent="0.25">
      <c r="B50" s="17">
        <v>1</v>
      </c>
      <c r="C50" s="22">
        <v>0</v>
      </c>
      <c r="D50" s="22">
        <v>1.581</v>
      </c>
      <c r="E50" s="5">
        <v>1581</v>
      </c>
      <c r="F50" s="17"/>
      <c r="G50" s="18" t="s">
        <v>1</v>
      </c>
      <c r="H50" s="18" t="s">
        <v>39</v>
      </c>
      <c r="I50" s="43" t="s">
        <v>42</v>
      </c>
      <c r="J50" s="19" t="s">
        <v>13</v>
      </c>
      <c r="K50" s="20" t="s">
        <v>40</v>
      </c>
      <c r="L50" s="19" t="s">
        <v>14</v>
      </c>
      <c r="M50" s="21">
        <v>32155</v>
      </c>
      <c r="R50" s="42"/>
    </row>
    <row r="52" spans="2:18" x14ac:dyDescent="0.25">
      <c r="B52" s="34" t="s">
        <v>58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</row>
    <row r="53" spans="2:18" ht="30" x14ac:dyDescent="0.25">
      <c r="B53" s="24">
        <v>1</v>
      </c>
      <c r="C53" s="25">
        <v>0</v>
      </c>
      <c r="D53" s="25">
        <v>0.316</v>
      </c>
      <c r="E53" s="26">
        <v>316</v>
      </c>
      <c r="F53" s="24"/>
      <c r="G53" s="27" t="s">
        <v>70</v>
      </c>
      <c r="H53" s="27" t="s">
        <v>39</v>
      </c>
      <c r="I53" s="44" t="s">
        <v>71</v>
      </c>
      <c r="J53" s="28" t="s">
        <v>16</v>
      </c>
      <c r="K53" s="29" t="s">
        <v>72</v>
      </c>
      <c r="L53" s="29" t="s">
        <v>17</v>
      </c>
      <c r="M53" s="30">
        <f>E53*27/1000</f>
        <v>8.532</v>
      </c>
    </row>
    <row r="54" spans="2:18" ht="30" customHeight="1" x14ac:dyDescent="0.25">
      <c r="B54" s="10">
        <v>2</v>
      </c>
      <c r="C54" s="11">
        <v>0.316</v>
      </c>
      <c r="D54" s="11">
        <v>1.081</v>
      </c>
      <c r="E54" s="12">
        <v>765</v>
      </c>
      <c r="F54" s="10"/>
      <c r="G54" s="13" t="s">
        <v>2</v>
      </c>
      <c r="H54" s="13" t="s">
        <v>39</v>
      </c>
      <c r="I54" s="13"/>
      <c r="J54" s="14" t="s">
        <v>16</v>
      </c>
      <c r="K54" s="15" t="s">
        <v>73</v>
      </c>
      <c r="L54" s="14" t="s">
        <v>17</v>
      </c>
      <c r="M54" s="16">
        <f>E54*27/1000</f>
        <v>20.655000000000001</v>
      </c>
    </row>
    <row r="55" spans="2:18" ht="30" customHeight="1" x14ac:dyDescent="0.25">
      <c r="B55" s="10">
        <v>3</v>
      </c>
      <c r="C55" s="11">
        <v>1.081</v>
      </c>
      <c r="D55" s="11">
        <v>1.462</v>
      </c>
      <c r="E55" s="12">
        <v>381</v>
      </c>
      <c r="F55" s="10"/>
      <c r="G55" s="13" t="s">
        <v>2</v>
      </c>
      <c r="H55" s="13" t="s">
        <v>39</v>
      </c>
      <c r="I55" s="13" t="s">
        <v>30</v>
      </c>
      <c r="J55" s="14" t="s">
        <v>74</v>
      </c>
      <c r="K55" s="15" t="s">
        <v>75</v>
      </c>
      <c r="L55" s="14" t="s">
        <v>47</v>
      </c>
      <c r="M55" s="16">
        <f>E55*7.12</f>
        <v>2712.7200000000003</v>
      </c>
    </row>
    <row r="56" spans="2:18" s="3" customFormat="1" ht="30" customHeight="1" x14ac:dyDescent="0.25">
      <c r="B56" s="17">
        <v>4</v>
      </c>
      <c r="C56" s="22">
        <v>1.462</v>
      </c>
      <c r="D56" s="22">
        <v>1.5820000000000001</v>
      </c>
      <c r="E56" s="5">
        <v>120</v>
      </c>
      <c r="F56" s="17"/>
      <c r="G56" s="18" t="s">
        <v>49</v>
      </c>
      <c r="H56" s="18" t="s">
        <v>39</v>
      </c>
      <c r="I56" s="18"/>
      <c r="J56" s="19" t="s">
        <v>51</v>
      </c>
      <c r="K56" s="20" t="s">
        <v>76</v>
      </c>
      <c r="L56" s="19" t="s">
        <v>52</v>
      </c>
      <c r="M56" s="21">
        <f>E56*198.8635</f>
        <v>23863.62</v>
      </c>
      <c r="R56" s="42"/>
    </row>
    <row r="57" spans="2:18" s="3" customFormat="1" ht="30" customHeight="1" x14ac:dyDescent="0.25">
      <c r="B57" s="17">
        <v>5</v>
      </c>
      <c r="C57" s="22">
        <v>1.5820000000000001</v>
      </c>
      <c r="D57" s="22">
        <v>1.611</v>
      </c>
      <c r="E57" s="5">
        <v>29</v>
      </c>
      <c r="F57" s="17"/>
      <c r="G57" s="18" t="s">
        <v>1</v>
      </c>
      <c r="H57" s="18" t="s">
        <v>39</v>
      </c>
      <c r="I57" s="43" t="s">
        <v>42</v>
      </c>
      <c r="J57" s="19" t="s">
        <v>13</v>
      </c>
      <c r="K57" s="20" t="s">
        <v>77</v>
      </c>
      <c r="L57" s="19" t="s">
        <v>14</v>
      </c>
      <c r="M57" s="21">
        <f>E57*7.12</f>
        <v>206.48</v>
      </c>
      <c r="R57" s="42"/>
    </row>
  </sheetData>
  <mergeCells count="22">
    <mergeCell ref="B33:M33"/>
    <mergeCell ref="B42:M42"/>
    <mergeCell ref="B52:M52"/>
    <mergeCell ref="J10:J11"/>
    <mergeCell ref="K10:K11"/>
    <mergeCell ref="L10:L11"/>
    <mergeCell ref="M10:M11"/>
    <mergeCell ref="B2:E2"/>
    <mergeCell ref="B4:C4"/>
    <mergeCell ref="B10:B11"/>
    <mergeCell ref="C10:C11"/>
    <mergeCell ref="D10:D11"/>
    <mergeCell ref="E10:E11"/>
    <mergeCell ref="G10:G11"/>
    <mergeCell ref="H10:H11"/>
    <mergeCell ref="I10:I11"/>
    <mergeCell ref="B36:M36"/>
    <mergeCell ref="B49:M49"/>
    <mergeCell ref="B39:M39"/>
    <mergeCell ref="B13:M13"/>
    <mergeCell ref="B19:M19"/>
    <mergeCell ref="B27:M27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49" orientation="portrait" r:id="rId1"/>
  <ignoredErrors>
    <ignoredError sqref="M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Loukota</dc:creator>
  <cp:lastModifiedBy>Vít Loukota</cp:lastModifiedBy>
  <cp:lastPrinted>2022-05-25T09:14:34Z</cp:lastPrinted>
  <dcterms:created xsi:type="dcterms:W3CDTF">2022-05-23T07:03:24Z</dcterms:created>
  <dcterms:modified xsi:type="dcterms:W3CDTF">2022-05-25T10:13:06Z</dcterms:modified>
</cp:coreProperties>
</file>